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edeop-my.sharepoint.com/personal/geoffrey_rhodes_ed_gov/Documents/Documents/My Documents/sites.ed.gov/idea/files/"/>
    </mc:Choice>
  </mc:AlternateContent>
  <xr:revisionPtr revIDLastSave="9" documentId="8_{6E5C630B-C1F3-42DE-9776-64CE8B3B26A4}" xr6:coauthVersionLast="46" xr6:coauthVersionMax="46" xr10:uidLastSave="{B5B0E297-B759-4051-8785-F0163CE944C0}"/>
  <bookViews>
    <workbookView xWindow="-120" yWindow="-120" windowWidth="29040" windowHeight="18240" xr2:uid="{2EBFF56D-3196-4727-999D-594F21C2194C}"/>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1" i="1" l="1"/>
  <c r="Z255" i="1"/>
  <c r="X252" i="1"/>
  <c r="Z215" i="1"/>
  <c r="U209" i="1"/>
  <c r="Q207" i="1"/>
  <c r="J201" i="1"/>
  <c r="J202" i="1" s="1"/>
  <c r="H201" i="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E111" i="1"/>
  <c r="I110" i="1"/>
  <c r="I97" i="1"/>
  <c r="I96" i="1"/>
  <c r="H96" i="1"/>
  <c r="J98" i="1" s="1"/>
  <c r="B95" i="1"/>
  <c r="S278" i="1" s="1"/>
  <c r="J91" i="1"/>
  <c r="H88" i="1"/>
  <c r="J64" i="1"/>
  <c r="I62" i="1"/>
  <c r="J66" i="1" s="1"/>
  <c r="I58" i="1"/>
  <c r="H47" i="1"/>
  <c r="Y225" i="1" s="1"/>
  <c r="I45" i="1"/>
  <c r="I41" i="1"/>
  <c r="I39" i="1"/>
  <c r="I35" i="1"/>
  <c r="B32" i="1"/>
  <c r="J47" i="1" s="1"/>
  <c r="J48" i="1" s="1"/>
  <c r="I24" i="1"/>
  <c r="I21" i="1"/>
  <c r="I12" i="1"/>
  <c r="H82" i="1"/>
  <c r="H78" i="1"/>
  <c r="H72" i="1"/>
  <c r="V227" i="1"/>
  <c r="I3" i="1"/>
  <c r="I5" i="1" s="1"/>
  <c r="J165" i="1" l="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Z257" i="1"/>
  <c r="S272" i="1"/>
  <c r="I9" i="1"/>
  <c r="J62" i="1"/>
  <c r="D111" i="1"/>
  <c r="S267" i="1"/>
  <c r="V272" i="1"/>
  <c r="S268" i="1"/>
  <c r="S273" i="1"/>
  <c r="S269" i="1"/>
  <c r="S275" i="1"/>
  <c r="U269" i="1"/>
  <c r="S276" i="1"/>
  <c r="U230" i="1"/>
  <c r="S270" i="1"/>
  <c r="S277" i="1"/>
  <c r="I99" i="1"/>
  <c r="J99" i="1" s="1"/>
  <c r="A110" i="1"/>
  <c r="S271" i="1"/>
  <c r="J11" i="1" l="1"/>
  <c r="H13" i="1"/>
  <c r="Z216" i="1"/>
  <c r="X227" i="1" s="1"/>
  <c r="J104" i="1"/>
  <c r="J103" i="1"/>
  <c r="K101" i="1"/>
  <c r="J102" i="1"/>
  <c r="J101" i="1"/>
  <c r="J100"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266F48C7-FC97-4D20-B086-32454B7724AD}">
      <text>
        <r>
          <rPr>
            <b/>
            <sz val="8"/>
            <color indexed="81"/>
            <rFont val="Tahoma"/>
            <family val="2"/>
          </rPr>
          <t xml:space="preserve">See 20 U.S.C. 1411(e)(1)(A) and 1411(e)(3)(B)(i)
</t>
        </r>
      </text>
    </comment>
    <comment ref="B23" authorId="0" shapeId="0" xr:uid="{F81233DF-EDEE-42B0-A992-08742F207385}">
      <text>
        <r>
          <rPr>
            <b/>
            <sz val="8"/>
            <color indexed="81"/>
            <rFont val="Tahoma"/>
            <family val="2"/>
          </rPr>
          <t xml:space="preserve">See 20 U.S.C. 1411(e)(1)(D)
</t>
        </r>
      </text>
    </comment>
    <comment ref="B27" authorId="0" shapeId="0" xr:uid="{EEF23CC4-9829-454E-B824-0F8AD183DDAF}">
      <text>
        <r>
          <rPr>
            <b/>
            <sz val="8"/>
            <color indexed="81"/>
            <rFont val="Tahoma"/>
            <family val="2"/>
          </rPr>
          <t>See 20 U.S.C. 1411(e)(6) and 1411(e)(1)(B)</t>
        </r>
        <r>
          <rPr>
            <sz val="8"/>
            <color indexed="81"/>
            <rFont val="Tahoma"/>
            <family val="2"/>
          </rPr>
          <t xml:space="preserve">
</t>
        </r>
      </text>
    </comment>
    <comment ref="C34" authorId="0" shapeId="0" xr:uid="{C6E94022-A91E-4668-9416-1D9363BD1157}">
      <text>
        <r>
          <rPr>
            <b/>
            <sz val="8"/>
            <color indexed="81"/>
            <rFont val="Tahoma"/>
            <family val="2"/>
          </rPr>
          <t>See 20 U.S.C. 1411(e)(2)(C)(i)</t>
        </r>
        <r>
          <rPr>
            <sz val="8"/>
            <color indexed="81"/>
            <rFont val="Tahoma"/>
            <family val="2"/>
          </rPr>
          <t xml:space="preserve">
</t>
        </r>
      </text>
    </comment>
    <comment ref="C37" authorId="0" shapeId="0" xr:uid="{6D8CF737-1776-44E0-9BE4-11956BADEC47}">
      <text>
        <r>
          <rPr>
            <b/>
            <sz val="8"/>
            <color indexed="81"/>
            <rFont val="Tahoma"/>
            <family val="2"/>
          </rPr>
          <t>See 20 U.S.C. 1411(e)(2)(C)(iii)</t>
        </r>
        <r>
          <rPr>
            <sz val="8"/>
            <color indexed="81"/>
            <rFont val="Tahoma"/>
            <family val="2"/>
          </rPr>
          <t xml:space="preserve">
</t>
        </r>
      </text>
    </comment>
    <comment ref="C41" authorId="0" shapeId="0" xr:uid="{14E2D01F-F2E6-4B6D-9141-A75F4C036B4D}">
      <text>
        <r>
          <rPr>
            <b/>
            <sz val="8"/>
            <color indexed="81"/>
            <rFont val="Tahoma"/>
            <family val="2"/>
          </rPr>
          <t>See 20 U.S.C. 1411(e)(2)(C)(vii)</t>
        </r>
        <r>
          <rPr>
            <sz val="8"/>
            <color indexed="81"/>
            <rFont val="Tahoma"/>
            <family val="2"/>
          </rPr>
          <t xml:space="preserve">
</t>
        </r>
      </text>
    </comment>
    <comment ref="C43" authorId="0" shapeId="0" xr:uid="{DD555944-B100-494D-B85D-F3F0607E9178}">
      <text>
        <r>
          <rPr>
            <b/>
            <sz val="8"/>
            <color indexed="81"/>
            <rFont val="Tahoma"/>
            <family val="2"/>
          </rPr>
          <t>See 20 U.S.C. 1411(e)(2)(C)(viii)</t>
        </r>
        <r>
          <rPr>
            <sz val="8"/>
            <color indexed="81"/>
            <rFont val="Tahoma"/>
            <family val="2"/>
          </rPr>
          <t xml:space="preserve">
</t>
        </r>
      </text>
    </comment>
    <comment ref="B50" authorId="0" shapeId="0" xr:uid="{31D2BA29-B47D-42C5-A9B5-3824B23C504B}">
      <text>
        <r>
          <rPr>
            <b/>
            <sz val="8"/>
            <color indexed="81"/>
            <rFont val="Tahoma"/>
            <family val="2"/>
          </rPr>
          <t xml:space="preserve">See 20 U.S.C. 1411(e)(7)
</t>
        </r>
      </text>
    </comment>
    <comment ref="A70" authorId="0" shapeId="0" xr:uid="{0845F173-FEA2-493F-8EC6-4F0F61AA7B24}">
      <text>
        <r>
          <rPr>
            <b/>
            <sz val="8"/>
            <color indexed="81"/>
            <rFont val="Tahoma"/>
            <family val="2"/>
          </rPr>
          <t>See 20 U.S.C. 1411(e)(2)(A)(i)</t>
        </r>
        <r>
          <rPr>
            <sz val="8"/>
            <color indexed="81"/>
            <rFont val="Tahoma"/>
            <family val="2"/>
          </rPr>
          <t xml:space="preserve">
</t>
        </r>
      </text>
    </comment>
    <comment ref="A76" authorId="0" shapeId="0" xr:uid="{D5BED0B8-994D-4722-AAC5-A2932F692768}">
      <text>
        <r>
          <rPr>
            <b/>
            <sz val="8"/>
            <color indexed="81"/>
            <rFont val="Tahoma"/>
            <family val="2"/>
          </rPr>
          <t>See 20 U.S.C. 1411(e)(2)(A)(i) and 20 U.S.C. 1411(e)(2)(A)(iii)(I)</t>
        </r>
        <r>
          <rPr>
            <sz val="8"/>
            <color indexed="81"/>
            <rFont val="Tahoma"/>
            <family val="2"/>
          </rPr>
          <t xml:space="preserve">
</t>
        </r>
      </text>
    </comment>
    <comment ref="A80" authorId="0" shapeId="0" xr:uid="{8C0AC67C-BC7B-4A00-8518-C4879279635B}">
      <text>
        <r>
          <rPr>
            <b/>
            <sz val="8"/>
            <color indexed="81"/>
            <rFont val="Tahoma"/>
            <family val="2"/>
          </rPr>
          <t>See 20 U.S.C. 1411(e)(2)(A)(ii)</t>
        </r>
        <r>
          <rPr>
            <sz val="8"/>
            <color indexed="81"/>
            <rFont val="Tahoma"/>
            <family val="2"/>
          </rPr>
          <t xml:space="preserve">
</t>
        </r>
      </text>
    </comment>
    <comment ref="A86" authorId="0" shapeId="0" xr:uid="{FA999822-F83D-4BE3-9187-308CAB6DF514}">
      <text>
        <r>
          <rPr>
            <b/>
            <sz val="8"/>
            <color indexed="81"/>
            <rFont val="Tahoma"/>
            <family val="2"/>
          </rPr>
          <t>See 20 U.S.C. 1411(e)(2)(A)(ii) and 20 U.S.C. 1411(e)(2)(A)(iii)(II)</t>
        </r>
        <r>
          <rPr>
            <sz val="8"/>
            <color indexed="81"/>
            <rFont val="Tahoma"/>
            <family val="2"/>
          </rPr>
          <t xml:space="preserve">
</t>
        </r>
      </text>
    </comment>
    <comment ref="A91" authorId="0" shapeId="0" xr:uid="{6C66E599-764A-4720-98C9-3EF52E71382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D3BD414-8A24-4DEC-9695-1D3E59F046E7}">
      <text>
        <r>
          <rPr>
            <b/>
            <sz val="8"/>
            <color indexed="81"/>
            <rFont val="Tahoma"/>
            <family val="2"/>
          </rPr>
          <t>See 20 U.S.C. 1411(e)(2)(B)(i)</t>
        </r>
        <r>
          <rPr>
            <sz val="8"/>
            <color indexed="81"/>
            <rFont val="Tahoma"/>
            <family val="2"/>
          </rPr>
          <t xml:space="preserve">
</t>
        </r>
      </text>
    </comment>
    <comment ref="C118" authorId="0" shapeId="0" xr:uid="{DF310C48-217D-42DB-B566-F8DCEF6ACC15}">
      <text>
        <r>
          <rPr>
            <b/>
            <sz val="8"/>
            <color indexed="81"/>
            <rFont val="Tahoma"/>
            <family val="2"/>
          </rPr>
          <t>See 20 U.S.C. 1411(e)(2)(B)(ii)</t>
        </r>
        <r>
          <rPr>
            <sz val="8"/>
            <color indexed="81"/>
            <rFont val="Tahoma"/>
            <family val="2"/>
          </rPr>
          <t xml:space="preserve">
</t>
        </r>
      </text>
    </comment>
    <comment ref="C124" authorId="0" shapeId="0" xr:uid="{E0A40F70-18DA-488D-874F-3159473D78B1}">
      <text>
        <r>
          <rPr>
            <b/>
            <sz val="8"/>
            <color indexed="81"/>
            <rFont val="Tahoma"/>
            <family val="2"/>
          </rPr>
          <t>See 20 U.S.C. 1411(e)(2)(C)(i)</t>
        </r>
        <r>
          <rPr>
            <sz val="8"/>
            <color indexed="81"/>
            <rFont val="Tahoma"/>
            <family val="2"/>
          </rPr>
          <t xml:space="preserve">
</t>
        </r>
      </text>
    </comment>
    <comment ref="C127" authorId="0" shapeId="0" xr:uid="{FF6F5C7C-99F7-4C75-A1B7-BD19B43A9426}">
      <text>
        <r>
          <rPr>
            <b/>
            <sz val="8"/>
            <color indexed="81"/>
            <rFont val="Tahoma"/>
            <family val="2"/>
          </rPr>
          <t>See 20 U.S.C. 1411(e)(2)(C)(iii)</t>
        </r>
        <r>
          <rPr>
            <sz val="8"/>
            <color indexed="81"/>
            <rFont val="Tahoma"/>
            <family val="2"/>
          </rPr>
          <t xml:space="preserve">
</t>
        </r>
      </text>
    </comment>
    <comment ref="C131" authorId="0" shapeId="0" xr:uid="{4CFB8393-3E5C-4D1C-9A5E-249D8727878F}">
      <text>
        <r>
          <rPr>
            <b/>
            <sz val="8"/>
            <color indexed="81"/>
            <rFont val="Tahoma"/>
            <family val="2"/>
          </rPr>
          <t>See 20 U.S.C. 1411(e)(2)(C)(vii)</t>
        </r>
        <r>
          <rPr>
            <sz val="8"/>
            <color indexed="81"/>
            <rFont val="Tahoma"/>
            <family val="2"/>
          </rPr>
          <t xml:space="preserve">
</t>
        </r>
      </text>
    </comment>
    <comment ref="C133" authorId="0" shapeId="0" xr:uid="{10EA253A-E74F-48C1-9A6A-45CF55419AAF}">
      <text>
        <r>
          <rPr>
            <b/>
            <sz val="8"/>
            <color indexed="81"/>
            <rFont val="Tahoma"/>
            <family val="2"/>
          </rPr>
          <t>See 20 U.S.C. 1411(e)(2)(C)(viii)</t>
        </r>
        <r>
          <rPr>
            <sz val="8"/>
            <color indexed="81"/>
            <rFont val="Tahoma"/>
            <family val="2"/>
          </rPr>
          <t xml:space="preserve">
</t>
        </r>
      </text>
    </comment>
    <comment ref="C136" authorId="0" shapeId="0" xr:uid="{02B6E287-3E8B-4782-BAEA-02EAEA087F3C}">
      <text>
        <r>
          <rPr>
            <b/>
            <sz val="8"/>
            <color indexed="81"/>
            <rFont val="Tahoma"/>
            <family val="2"/>
          </rPr>
          <t>See 20 U.S.C. 1411(e)(2)(C)(ii)</t>
        </r>
        <r>
          <rPr>
            <sz val="8"/>
            <color indexed="81"/>
            <rFont val="Tahoma"/>
            <family val="2"/>
          </rPr>
          <t xml:space="preserve">
</t>
        </r>
      </text>
    </comment>
    <comment ref="C139" authorId="0" shapeId="0" xr:uid="{0CB8BA33-8A3B-4EAE-84EB-738451940BDF}">
      <text>
        <r>
          <rPr>
            <b/>
            <sz val="8"/>
            <color indexed="81"/>
            <rFont val="Tahoma"/>
            <family val="2"/>
          </rPr>
          <t>See 20 U.S.C. 1411(e)(2)(C)(iv)</t>
        </r>
        <r>
          <rPr>
            <sz val="8"/>
            <color indexed="81"/>
            <rFont val="Tahoma"/>
            <family val="2"/>
          </rPr>
          <t xml:space="preserve">
</t>
        </r>
      </text>
    </comment>
    <comment ref="C142" authorId="0" shapeId="0" xr:uid="{B31D5992-641C-409D-8C6E-F31E87E9AF04}">
      <text>
        <r>
          <rPr>
            <b/>
            <sz val="8"/>
            <color indexed="81"/>
            <rFont val="Tahoma"/>
            <family val="2"/>
          </rPr>
          <t>See 20 U.S.C. 1411(e)(2)(C)(v)</t>
        </r>
        <r>
          <rPr>
            <sz val="8"/>
            <color indexed="81"/>
            <rFont val="Tahoma"/>
            <family val="2"/>
          </rPr>
          <t xml:space="preserve">
</t>
        </r>
      </text>
    </comment>
    <comment ref="C146" authorId="0" shapeId="0" xr:uid="{93AAD06D-4A68-48A1-9AB3-1C89A8DB1A32}">
      <text>
        <r>
          <rPr>
            <b/>
            <sz val="8"/>
            <color indexed="81"/>
            <rFont val="Tahoma"/>
            <family val="2"/>
          </rPr>
          <t>See 20 U.S.C. 1411(e)(2)(C)(vi)</t>
        </r>
        <r>
          <rPr>
            <sz val="8"/>
            <color indexed="81"/>
            <rFont val="Tahoma"/>
            <family val="2"/>
          </rPr>
          <t xml:space="preserve">
</t>
        </r>
      </text>
    </comment>
    <comment ref="C150" authorId="0" shapeId="0" xr:uid="{BADE29E1-46C2-4CBC-9921-A83773060DFE}">
      <text>
        <r>
          <rPr>
            <b/>
            <sz val="8"/>
            <color indexed="81"/>
            <rFont val="Tahoma"/>
            <family val="2"/>
          </rPr>
          <t>See 20 U.S.C. 1411(e)(2)(C)(ix)</t>
        </r>
        <r>
          <rPr>
            <sz val="8"/>
            <color indexed="81"/>
            <rFont val="Tahoma"/>
            <family val="2"/>
          </rPr>
          <t xml:space="preserve">
</t>
        </r>
      </text>
    </comment>
    <comment ref="C155" authorId="0" shapeId="0" xr:uid="{937C1875-F27C-4AF7-8812-95322C39ADE3}">
      <text>
        <r>
          <rPr>
            <b/>
            <sz val="8"/>
            <color indexed="81"/>
            <rFont val="Tahoma"/>
            <family val="2"/>
          </rPr>
          <t>See 20 U.S.C. 1411(e)(2)(C)(x)</t>
        </r>
        <r>
          <rPr>
            <sz val="8"/>
            <color indexed="81"/>
            <rFont val="Tahoma"/>
            <family val="2"/>
          </rPr>
          <t xml:space="preserve">
</t>
        </r>
      </text>
    </comment>
    <comment ref="C161" authorId="0" shapeId="0" xr:uid="{D99711FF-2A68-46CA-A537-5E485AC1AC2E}">
      <text>
        <r>
          <rPr>
            <b/>
            <sz val="8"/>
            <color indexed="81"/>
            <rFont val="Tahoma"/>
            <family val="2"/>
          </rPr>
          <t>See 20 U.S.C. 1411(e)(2)(C)(xi)</t>
        </r>
        <r>
          <rPr>
            <sz val="8"/>
            <color indexed="81"/>
            <rFont val="Tahoma"/>
            <family val="2"/>
          </rPr>
          <t xml:space="preserve">
</t>
        </r>
      </text>
    </comment>
    <comment ref="C185" authorId="0" shapeId="0" xr:uid="{8914D099-064F-401F-89F5-5CF5DC15286C}">
      <text>
        <r>
          <rPr>
            <b/>
            <sz val="8"/>
            <color indexed="81"/>
            <rFont val="Tahoma"/>
            <family val="2"/>
          </rPr>
          <t>See 20 U.S.C. 1411(e)(3)(A)(i)(I)</t>
        </r>
        <r>
          <rPr>
            <sz val="8"/>
            <color indexed="81"/>
            <rFont val="Tahoma"/>
            <family val="2"/>
          </rPr>
          <t xml:space="preserve">
</t>
        </r>
      </text>
    </comment>
    <comment ref="C189" authorId="0" shapeId="0" xr:uid="{4F1BC66B-F975-44B0-9F91-1B6E3B3EAA8C}">
      <text>
        <r>
          <rPr>
            <b/>
            <sz val="8"/>
            <color indexed="81"/>
            <rFont val="Tahoma"/>
            <family val="2"/>
          </rPr>
          <t>See 20 U.S.C. 1411(e)(3)(A)(i)(II) and 20 U.S.C. 1411(e)(3)(B)(ii)</t>
        </r>
        <r>
          <rPr>
            <sz val="8"/>
            <color indexed="81"/>
            <rFont val="Tahoma"/>
            <family val="2"/>
          </rPr>
          <t xml:space="preserve">
</t>
        </r>
      </text>
    </comment>
    <comment ref="C196" authorId="0" shapeId="0" xr:uid="{77487089-B993-4439-B6AD-0406F1E1CC8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<sst xmlns="http://schemas.openxmlformats.org/spreadsheetml/2006/main" count="253" uniqueCount="187">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</sst>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7EB6-DBFC-4E20-9109-82109F752D30}">
  <dimension ref="A1:Z278"/>
  <sheetViews>
    <sheetView showGridLines="0" tabSelected="1" workbookViewId="0">
      <selection sqref="A1:XFD1048576"/>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0</v>
      </c>
      <c r="B1" s="67"/>
      <c r="C1" s="67"/>
      <c r="D1" s="67"/>
      <c r="E1" s="67"/>
      <c r="F1" s="1" t="s">
        <v>1</v>
      </c>
      <c r="G1" s="2" t="s">
        <v>2</v>
      </c>
      <c r="H1" s="3">
        <v>2021</v>
      </c>
      <c r="I1" s="4"/>
      <c r="J1" s="4"/>
      <c r="K1" s="4"/>
      <c r="L1" s="4"/>
      <c r="M1" s="4"/>
      <c r="N1" s="4"/>
      <c r="O1" s="4"/>
      <c r="P1" s="4"/>
      <c r="T1" s="5"/>
      <c r="U1" s="5" t="s">
        <v>0</v>
      </c>
      <c r="V1" s="5"/>
    </row>
    <row r="2" spans="1:22" x14ac:dyDescent="0.25">
      <c r="A2" s="6"/>
      <c r="B2" s="7" t="e">
        <v>#N/A</v>
      </c>
      <c r="C2" s="8"/>
      <c r="D2" s="7" t="e">
        <v>#N/A</v>
      </c>
      <c r="E2" s="9" t="e">
        <v>#N/A</v>
      </c>
      <c r="F2" s="9" t="e">
        <v>#N/A</v>
      </c>
      <c r="G2" s="8" t="e">
        <v>#N/A</v>
      </c>
      <c r="H2" s="8" t="e">
        <v>#N/A</v>
      </c>
      <c r="I2" s="10" t="e">
        <v>#N/A</v>
      </c>
      <c r="J2" s="11"/>
      <c r="K2" s="4"/>
      <c r="L2" s="4"/>
      <c r="M2" s="4"/>
      <c r="N2" s="4"/>
      <c r="O2" s="4"/>
      <c r="P2" s="4"/>
      <c r="T2" s="5"/>
      <c r="U2" s="5" t="s">
        <v>3</v>
      </c>
      <c r="V2" s="5"/>
    </row>
    <row r="3" spans="1:22" x14ac:dyDescent="0.25">
      <c r="A3" s="68" t="s">
        <v>4</v>
      </c>
      <c r="B3" s="68"/>
      <c r="C3" s="68"/>
      <c r="D3" s="68"/>
      <c r="E3" s="68"/>
      <c r="F3" s="68"/>
      <c r="G3" s="12"/>
      <c r="H3" s="13"/>
      <c r="I3" s="14" t="e">
        <f>B2</f>
        <v>#N/A</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t="e">
        <f>SUM(I3:I3)</f>
        <v>#N/A</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t="e">
        <f>D2</f>
        <v>#N/A</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c r="J11" s="66" t="e">
        <f>IF(SUM(I11:I11)&gt;I9,"PROBLEM The amount you want to set aside is more than the maximum amount available to be set aside.","OK")</f>
        <v>#N/A</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e">
        <f>IF(SUM(I11:I11)&gt;I9,"You must reduce the amount you intend to set aside for Administration before you proceed!"," ")</f>
        <v>#N/A</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t="e">
        <f>IF(AND((SUM(I11:I11)&gt;SUM(I2:I2)),((SUM(I11:I11)-SUM(I2:I2))&gt;0)),(SUM(I11:I11)-SUM(I2:I2)),0)</f>
        <v>#N/A</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e">
        <f>IF(B32&lt;H47,"PROBLEM - The sum of these 4 activities may not exceed","OK")</f>
        <v>#N/A</v>
      </c>
      <c r="K47" s="4"/>
      <c r="L47" s="4"/>
      <c r="M47" s="4"/>
      <c r="N47" s="4"/>
      <c r="O47" s="4"/>
      <c r="P47" s="29" t="s">
        <v>2</v>
      </c>
      <c r="T47" s="5"/>
      <c r="U47" s="5" t="s">
        <v>71</v>
      </c>
      <c r="V47" s="5"/>
    </row>
    <row r="48" spans="1:22" x14ac:dyDescent="0.25">
      <c r="A48" s="4"/>
      <c r="B48" s="4"/>
      <c r="C48" s="4"/>
      <c r="D48" s="4"/>
      <c r="E48" s="4"/>
      <c r="F48" s="4"/>
      <c r="G48" s="23"/>
      <c r="H48" s="26"/>
      <c r="I48" s="26"/>
      <c r="J48" s="29" t="e">
        <f>IF(J47&lt;&gt;"OK",(B32),"")</f>
        <v>#N/A</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0</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t="e">
        <f xml:space="preserve"> (E2)</f>
        <v>#N/A</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t="e">
        <f>(F2)</f>
        <v>#N/A</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t="e">
        <f>(G2)</f>
        <v>#N/A</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t="e">
        <f>(H2)</f>
        <v>#N/A</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c r="I91" s="33"/>
      <c r="J91" s="15" t="str">
        <f>IF(AND((H91&lt;&gt;"Yes"),(H91&lt;&gt;"YES"),(H91&lt;&gt;"Y"),(H91&lt;&gt;"yes"),(H91&lt;&gt;"y"),(H91&lt;&gt;"No"),(H91&lt;&gt;"no"),(H91&lt;&gt;"N"),(H91&lt;&gt;"no"),(H91&lt;&gt;"n")),"PROBLEM - You must indicate 'Yes' or 'No'.","  ")</f>
        <v>PROBLEM - You must indicate 'Yes' or 'No'.</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WHAT?</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t="e">
        <f>ROUND(IF(AND((B95="TO"),(I11&gt;850000)),H72,IF(AND((B95="NOT TO"),(I11&gt;850000)),H78,IF(AND((B95="TO"),(I11&lt;=850000)),H82,IF(AND((B95="NOT TO"),(I11&lt;=850000)),H88,"")))),0)</f>
        <v>#VALUE!</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c r="J98" s="15" t="e">
        <f>IF(SUM(I98:I98)&lt;=H96,"OK","PROBLEM - You want to set aside more than is allowed.")</f>
        <v>#VALUE!</v>
      </c>
      <c r="K98" s="4"/>
      <c r="L98" s="4"/>
      <c r="M98" s="4"/>
      <c r="N98" s="4"/>
      <c r="O98" s="4"/>
      <c r="P98" s="4"/>
    </row>
    <row r="99" spans="1:16" customFormat="1" x14ac:dyDescent="0.25">
      <c r="A99" s="15"/>
      <c r="B99" s="15"/>
      <c r="C99" s="15"/>
      <c r="D99" s="15"/>
      <c r="E99" s="15"/>
      <c r="F99" s="15"/>
      <c r="G99" s="23"/>
      <c r="H99" s="15"/>
      <c r="I99" s="36" t="str">
        <f>IF(B95="TO",H82-H96,IF(B95="NOT TO",H88-H96," "))</f>
        <v xml:space="preserve"> </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OK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0</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c r="I116" s="4" t="str">
        <f>IF(SUM(H116:H116)&lt;&gt;ROUND(SUM(H116:H116),0),"WHOLE DOLLARS","")</f>
        <v/>
      </c>
      <c r="J116" s="15" t="str">
        <f>IF((SUM(H116:H116)&gt;0)," ", "PROBLEM - You must use at least $1 for this purpose.")</f>
        <v>PROBLEM - You must use at least $1 for this purpose.</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c r="I120" s="4" t="str">
        <f>IF(SUM(H120:H120)&lt;&gt;ROUND(SUM(H120:H120),0),"WHOLE DOLLARS","")</f>
        <v/>
      </c>
      <c r="J120" s="15" t="str">
        <f>IF((SUM(H120:H120)&gt;0)," ", "PROBLEM - You must use at least $1 for this purpose.")</f>
        <v>PROBLEM - You must use at least $1 for this purpose.</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t="s">
        <v>2</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t="s">
        <v>2</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t="s">
        <v>2</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t="s">
        <v>2</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t="s">
        <v>2</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t="s">
        <v>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t="s">
        <v>2</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t="s">
        <v>2</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0</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Select Area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0</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0</v>
      </c>
    </row>
    <row r="216" spans="17:26" customFormat="1" x14ac:dyDescent="0.25">
      <c r="Q216" s="54"/>
      <c r="R216" s="54"/>
      <c r="S216" s="56" t="s">
        <v>148</v>
      </c>
      <c r="T216" s="56"/>
      <c r="U216" s="55"/>
      <c r="V216" s="56"/>
      <c r="W216" s="56"/>
      <c r="X216" s="56"/>
      <c r="Y216" s="56"/>
      <c r="Z216" s="57" t="e">
        <f>I9</f>
        <v>#N/A</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t="e">
        <f>(D2)</f>
        <v>#N/A</v>
      </c>
      <c r="W227" s="60" t="s">
        <v>157</v>
      </c>
      <c r="X227" s="61" t="e">
        <f>Z216</f>
        <v>#N/A</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t="e">
        <f>B32</f>
        <v>#N/A</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0</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0</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t="e">
        <f>H96</f>
        <v>#VALUE!</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c>
      <c r="T268" s="54"/>
      <c r="U268" s="55"/>
      <c r="V268" s="54"/>
      <c r="W268" s="54"/>
      <c r="X268" s="54"/>
      <c r="Y268" s="54"/>
      <c r="Z268" s="63"/>
    </row>
    <row r="269" spans="17:26" customFormat="1" x14ac:dyDescent="0.25">
      <c r="Q269" s="54"/>
      <c r="R269" s="54"/>
      <c r="S269" s="56" t="str">
        <f>IF(B95="NOT TO","for a High Cost Fund, you must obtain approval from the Office of","")</f>
        <v/>
      </c>
      <c r="T269" s="54"/>
      <c r="U269" s="65" t="str">
        <f>IF(B95="TO",(H110/I98)*100,"")</f>
        <v/>
      </c>
      <c r="V269" s="54"/>
      <c r="W269" s="54"/>
      <c r="X269" s="54"/>
      <c r="Y269" s="54"/>
      <c r="Z269" s="63"/>
    </row>
    <row r="270" spans="17:26" customFormat="1" x14ac:dyDescent="0.25">
      <c r="Q270" s="54"/>
      <c r="R270" s="54"/>
      <c r="S270" s="56" t="str">
        <f>IF(B95="NOT TO","Special Education Programs.","")</f>
        <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10136C1A-E467-4D39-BDA4-2894D5379CA3}">
      <formula1>$U$1:$U$54</formula1>
    </dataValidation>
    <dataValidation type="list" allowBlank="1" showInputMessage="1" showErrorMessage="1" error="You must select &quot;Yes&quot; or &quot;No&quot; from the pull down menue." sqref="H91" xr:uid="{05E22E77-62DD-4A4E-9A37-82C392A1BC0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3.xml><?xml version="1.0" encoding="utf-8"?>
<ds:datastoreItem xmlns:ds="http://schemas.openxmlformats.org/officeDocument/2006/customXml" ds:itemID="{12473EBD-7282-42D9-B4B9-55800555C0D3}">
  <ds:schemaRef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Education, OSERS, OSEP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Interactive Spreadsheet for FFY 2021</dc:title>
  <dc:creator>Byrd, Steven</dc:creator>
  <dc:description/>
  <cp:lastModifiedBy>Geoffrey Rhodes</cp:lastModifiedBy>
  <dcterms:created xsi:type="dcterms:W3CDTF">2021-02-09T20:53:58Z</dcterms:created>
  <dcterms:modified xsi:type="dcterms:W3CDTF">2021-04-23T20:08:54Z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